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30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<sst xmlns="http://schemas.openxmlformats.org/spreadsheetml/2006/main" count="46" uniqueCount="44">
  <si>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月份</t>
  </si>
  <si>
    <t>收入部份</t>
  </si>
  <si>
    <t xml:space="preserve">           支    出    部    份</t>
  </si>
  <si>
    <t>午餐費</t>
  </si>
  <si>
    <t>主副食</t>
  </si>
  <si>
    <t>人事費</t>
  </si>
  <si>
    <t>燃料費</t>
  </si>
  <si>
    <t xml:space="preserve">  基本費</t>
  </si>
  <si>
    <t>雜支</t>
  </si>
  <si>
    <t>合計</t>
  </si>
  <si>
    <t>廚工薪資補助費</t>
  </si>
  <si>
    <t>無力支付午餐補助費</t>
  </si>
  <si>
    <t>其他</t>
  </si>
  <si>
    <t>基本費</t>
  </si>
  <si>
    <t>合計</t>
  </si>
  <si>
    <t>主食</t>
  </si>
  <si>
    <t>菜金</t>
  </si>
  <si>
    <t>食油</t>
  </si>
  <si>
    <t xml:space="preserve">調味料 </t>
  </si>
  <si>
    <t>廚工薪資</t>
  </si>
  <si>
    <t>保險</t>
  </si>
  <si>
    <t>退休提撥</t>
  </si>
  <si>
    <t>燃油瓦斯</t>
  </si>
  <si>
    <t>電費</t>
  </si>
  <si>
    <t>水費</t>
  </si>
  <si>
    <t>9月份</t>
  </si>
  <si>
    <t>10月份</t>
  </si>
  <si>
    <t>11月份</t>
  </si>
  <si>
    <t>12月份</t>
  </si>
  <si>
    <t>1月份</t>
  </si>
  <si>
    <t>2月份</t>
  </si>
  <si>
    <t>3月份</t>
  </si>
  <si>
    <t>4月份</t>
  </si>
  <si>
    <t>5月份</t>
  </si>
  <si>
    <t>6月份</t>
  </si>
  <si>
    <t>總計</t>
  </si>
  <si>
    <t>百分比</t>
  </si>
  <si>
    <t>備註</t>
  </si>
  <si>
    <t>2.上學年度結存使用計畫（請勾選，可複選）</t>
  </si>
  <si>
    <t xml:space="preserve">□保留     ■增購及維護設備    ■勻支午餐費、燃料費   </t>
  </si>
  <si>
    <t>□其他（說明）</t>
  </si>
  <si>
    <t xml:space="preserve">製表：                     出納：                     執行秘書：                    主計：                    校長:                                  </t>
  </si>
  <si>
    <t>桃園縣八德市茄苳國民小學103學年度學校午餐收支預算表</t>
  </si>
  <si>
    <r>
      <t>1.上學年度結存午餐費：  888,516</t>
    </r>
    <r>
      <rPr>
        <u val="singleAccounting"/>
        <sz val="12"/>
        <rFont val="標楷體"/>
        <family val="4"/>
      </rPr>
      <t xml:space="preserve">  </t>
    </r>
    <r>
      <rPr>
        <sz val="12"/>
        <rFont val="標楷體"/>
        <family val="4"/>
      </rPr>
      <t>元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</si>
</sst>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8">
    <font>
      <sz val="12"/>
      <name val="新細明體"/>
      <family val="1"/>
    </font>
    <font>
      <sz val="14"/>
      <name val="標楷體"/>
      <family val="4"/>
    </font>
    <font>
      <sz val="28"/>
      <name val="標楷體"/>
      <family val="4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u val="singleAccounting"/>
      <sz val="12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5" fillId="0" borderId="1" xfId="15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 shrinkToFit="1"/>
    </xf>
    <xf numFmtId="0" fontId="5" fillId="0" borderId="1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 shrinkToFit="1"/>
    </xf>
    <xf numFmtId="176" fontId="6" fillId="0" borderId="1" xfId="15" applyNumberFormat="1" applyFont="1" applyBorder="1" applyAlignment="1" applyProtection="1">
      <alignment horizontal="right" vertical="center" shrinkToFit="1"/>
      <protection locked="0"/>
    </xf>
    <xf numFmtId="176" fontId="6" fillId="0" borderId="1" xfId="15" applyNumberFormat="1" applyFont="1" applyBorder="1" applyAlignment="1">
      <alignment horizontal="right" vertical="center" shrinkToFit="1"/>
    </xf>
    <xf numFmtId="176" fontId="6" fillId="0" borderId="3" xfId="15" applyNumberFormat="1" applyFont="1" applyBorder="1" applyAlignment="1">
      <alignment horizontal="right" vertical="center" shrinkToFit="1"/>
    </xf>
    <xf numFmtId="10" fontId="6" fillId="0" borderId="1" xfId="17" applyNumberFormat="1" applyFont="1" applyBorder="1" applyAlignment="1">
      <alignment horizontal="right" vertical="center" shrinkToFit="1"/>
    </xf>
    <xf numFmtId="9" fontId="6" fillId="0" borderId="3" xfId="17" applyFont="1" applyBorder="1" applyAlignment="1">
      <alignment horizontal="right" vertical="center" shrinkToFit="1"/>
    </xf>
    <xf numFmtId="0" fontId="1" fillId="0" borderId="0" xfId="0" applyFont="1" applyBorder="1" applyAlignment="1">
      <alignment horizontal="center" vertical="center" shrinkToFit="1"/>
    </xf>
    <xf numFmtId="176" fontId="5" fillId="0" borderId="0" xfId="15" applyNumberFormat="1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176" fontId="5" fillId="0" borderId="1" xfId="15" applyNumberFormat="1" applyFont="1" applyFill="1" applyBorder="1" applyAlignment="1" applyProtection="1">
      <alignment horizontal="left" vertical="center" wrapText="1" shrinkToFit="1"/>
      <protection locked="0"/>
    </xf>
    <xf numFmtId="176" fontId="5" fillId="0" borderId="3" xfId="15" applyNumberFormat="1" applyFont="1" applyFill="1" applyBorder="1" applyAlignment="1" applyProtection="1">
      <alignment horizontal="left" vertical="center" wrapText="1" shrinkToFit="1"/>
      <protection locked="0"/>
    </xf>
    <xf numFmtId="176" fontId="5" fillId="0" borderId="1" xfId="15" applyNumberFormat="1" applyFont="1" applyFill="1" applyBorder="1" applyAlignment="1">
      <alignment horizontal="left" vertical="center" wrapText="1" shrinkToFit="1"/>
    </xf>
    <xf numFmtId="176" fontId="5" fillId="0" borderId="3" xfId="15" applyNumberFormat="1" applyFont="1" applyFill="1" applyBorder="1" applyAlignment="1">
      <alignment horizontal="left" vertical="center" wrapText="1" shrinkToFit="1"/>
    </xf>
    <xf numFmtId="176" fontId="5" fillId="0" borderId="5" xfId="15" applyNumberFormat="1" applyFont="1" applyBorder="1" applyAlignment="1" applyProtection="1">
      <alignment horizontal="left" vertical="center" wrapText="1" shrinkToFit="1"/>
      <protection locked="0"/>
    </xf>
    <xf numFmtId="176" fontId="5" fillId="0" borderId="6" xfId="15" applyNumberFormat="1" applyFont="1" applyBorder="1" applyAlignment="1" applyProtection="1">
      <alignment horizontal="left" vertical="center" wrapText="1" shrinkToFit="1"/>
      <protection locked="0"/>
    </xf>
    <xf numFmtId="0" fontId="5" fillId="0" borderId="3" xfId="0" applyFont="1" applyBorder="1" applyAlignment="1">
      <alignment horizontal="center" vertical="center" wrapText="1"/>
    </xf>
    <xf numFmtId="176" fontId="6" fillId="2" borderId="1" xfId="15" applyNumberFormat="1" applyFont="1" applyFill="1" applyBorder="1" applyAlignment="1">
      <alignment horizontal="right" vertical="center" shrinkToFit="1"/>
    </xf>
    <xf numFmtId="10" fontId="6" fillId="0" borderId="1" xfId="17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176" fontId="5" fillId="0" borderId="1" xfId="15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9" fontId="6" fillId="0" borderId="1" xfId="17" applyNumberFormat="1" applyFont="1" applyBorder="1" applyAlignment="1">
      <alignment horizontal="right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6">
      <selection activeCell="E27" sqref="E27"/>
    </sheetView>
  </sheetViews>
  <sheetFormatPr defaultColWidth="9.00390625" defaultRowHeight="16.5"/>
  <cols>
    <col min="4" max="4" width="10.125" style="0" customWidth="1"/>
    <col min="13" max="13" width="9.50390625" style="0" customWidth="1"/>
    <col min="15" max="15" width="9.625" style="0" customWidth="1"/>
    <col min="16" max="16" width="10.25390625" style="0" customWidth="1"/>
    <col min="19" max="19" width="9.50390625" style="0" customWidth="1"/>
  </cols>
  <sheetData>
    <row r="1" spans="1:21" ht="39" thickBot="1">
      <c r="A1" s="25" t="s">
        <v>42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30" customHeight="1" thickBot="1" thickTop="1">
      <c r="A2" s="27" t="s">
        <v>0</v>
      </c>
      <c r="B2" s="29" t="s">
        <v>1</v>
      </c>
      <c r="C2" s="29"/>
      <c r="D2" s="29"/>
      <c r="E2" s="29"/>
      <c r="F2" s="29"/>
      <c r="G2" s="29"/>
      <c r="H2" s="29"/>
      <c r="I2" s="29" t="s">
        <v>2</v>
      </c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</row>
    <row r="3" spans="1:21" ht="30" customHeight="1" thickBot="1">
      <c r="A3" s="28"/>
      <c r="B3" s="31" t="s">
        <v>3</v>
      </c>
      <c r="C3" s="31"/>
      <c r="D3" s="31"/>
      <c r="E3" s="31"/>
      <c r="F3" s="31"/>
      <c r="G3" s="31"/>
      <c r="H3" s="31"/>
      <c r="I3" s="32" t="s">
        <v>4</v>
      </c>
      <c r="J3" s="33"/>
      <c r="K3" s="33"/>
      <c r="L3" s="33"/>
      <c r="M3" s="34" t="s">
        <v>5</v>
      </c>
      <c r="N3" s="34"/>
      <c r="O3" s="34"/>
      <c r="P3" s="35" t="s">
        <v>6</v>
      </c>
      <c r="Q3" s="35"/>
      <c r="R3" s="35"/>
      <c r="S3" s="34" t="s">
        <v>7</v>
      </c>
      <c r="T3" s="34" t="s">
        <v>8</v>
      </c>
      <c r="U3" s="22" t="s">
        <v>9</v>
      </c>
    </row>
    <row r="4" spans="1:21" ht="40.5" customHeight="1" thickBot="1">
      <c r="A4" s="28"/>
      <c r="B4" s="1" t="s">
        <v>3</v>
      </c>
      <c r="C4" s="3" t="s">
        <v>10</v>
      </c>
      <c r="D4" s="3" t="s">
        <v>11</v>
      </c>
      <c r="E4" s="2" t="s">
        <v>12</v>
      </c>
      <c r="F4" s="2" t="s">
        <v>6</v>
      </c>
      <c r="G4" s="2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18</v>
      </c>
      <c r="M4" s="4" t="s">
        <v>19</v>
      </c>
      <c r="N4" s="4" t="s">
        <v>20</v>
      </c>
      <c r="O4" s="4" t="s">
        <v>21</v>
      </c>
      <c r="P4" s="4" t="s">
        <v>22</v>
      </c>
      <c r="Q4" s="4" t="s">
        <v>23</v>
      </c>
      <c r="R4" s="4" t="s">
        <v>24</v>
      </c>
      <c r="S4" s="34"/>
      <c r="T4" s="34"/>
      <c r="U4" s="22"/>
    </row>
    <row r="5" spans="1:21" ht="30" customHeight="1" thickBot="1">
      <c r="A5" s="5" t="s">
        <v>25</v>
      </c>
      <c r="B5" s="6">
        <v>460000</v>
      </c>
      <c r="C5" s="6"/>
      <c r="D5" s="6"/>
      <c r="E5" s="6"/>
      <c r="F5" s="6">
        <v>30000</v>
      </c>
      <c r="G5" s="6">
        <v>15000</v>
      </c>
      <c r="H5" s="7">
        <f>SUM(B5:G5)</f>
        <v>505000</v>
      </c>
      <c r="I5" s="6">
        <v>15000</v>
      </c>
      <c r="J5" s="6">
        <v>350000</v>
      </c>
      <c r="K5" s="6">
        <v>10000</v>
      </c>
      <c r="L5" s="6">
        <v>20000</v>
      </c>
      <c r="M5" s="6">
        <v>80000</v>
      </c>
      <c r="N5" s="6">
        <v>10000</v>
      </c>
      <c r="O5" s="6">
        <v>6000</v>
      </c>
      <c r="P5" s="6">
        <v>30000</v>
      </c>
      <c r="Q5" s="6"/>
      <c r="R5" s="6"/>
      <c r="S5" s="6">
        <v>10000</v>
      </c>
      <c r="T5" s="6">
        <v>2000</v>
      </c>
      <c r="U5" s="8">
        <f>SUM(I5:T5)</f>
        <v>533000</v>
      </c>
    </row>
    <row r="6" spans="1:21" ht="30" customHeight="1" thickBot="1">
      <c r="A6" s="5" t="s">
        <v>26</v>
      </c>
      <c r="B6" s="6">
        <v>460000</v>
      </c>
      <c r="C6" s="6"/>
      <c r="D6" s="6"/>
      <c r="E6" s="6"/>
      <c r="F6" s="6">
        <v>30000</v>
      </c>
      <c r="G6" s="6">
        <v>15000</v>
      </c>
      <c r="H6" s="7">
        <f aca="true" t="shared" si="0" ref="H6:H14">SUM(B6:G6)</f>
        <v>505000</v>
      </c>
      <c r="I6" s="6">
        <v>15000</v>
      </c>
      <c r="J6" s="6">
        <v>350000</v>
      </c>
      <c r="K6" s="6">
        <v>10000</v>
      </c>
      <c r="L6" s="6">
        <v>20000</v>
      </c>
      <c r="M6" s="6">
        <f>M5</f>
        <v>80000</v>
      </c>
      <c r="N6" s="6">
        <f>N5</f>
        <v>10000</v>
      </c>
      <c r="O6" s="6">
        <f>O5</f>
        <v>6000</v>
      </c>
      <c r="P6" s="6">
        <v>30000</v>
      </c>
      <c r="Q6" s="6"/>
      <c r="R6" s="6"/>
      <c r="S6" s="6">
        <f>S5</f>
        <v>10000</v>
      </c>
      <c r="T6" s="6">
        <f>T5</f>
        <v>2000</v>
      </c>
      <c r="U6" s="8">
        <f aca="true" t="shared" si="1" ref="U6:U15">SUM(I6:T6)</f>
        <v>533000</v>
      </c>
    </row>
    <row r="7" spans="1:21" ht="30" customHeight="1" thickBot="1">
      <c r="A7" s="5" t="s">
        <v>27</v>
      </c>
      <c r="B7" s="6">
        <v>460000</v>
      </c>
      <c r="C7" s="6"/>
      <c r="D7" s="6"/>
      <c r="E7" s="6"/>
      <c r="F7" s="6">
        <v>30000</v>
      </c>
      <c r="G7" s="6">
        <v>15000</v>
      </c>
      <c r="H7" s="7">
        <f t="shared" si="0"/>
        <v>505000</v>
      </c>
      <c r="I7" s="6">
        <v>15000</v>
      </c>
      <c r="J7" s="6">
        <v>350000</v>
      </c>
      <c r="K7" s="6">
        <v>10000</v>
      </c>
      <c r="L7" s="6">
        <v>20000</v>
      </c>
      <c r="M7" s="6">
        <f aca="true" t="shared" si="2" ref="M7:M14">M6</f>
        <v>80000</v>
      </c>
      <c r="N7" s="6">
        <f aca="true" t="shared" si="3" ref="N7:N14">N6</f>
        <v>10000</v>
      </c>
      <c r="O7" s="6">
        <f aca="true" t="shared" si="4" ref="O7:O14">O6</f>
        <v>6000</v>
      </c>
      <c r="P7" s="6">
        <v>30000</v>
      </c>
      <c r="Q7" s="6"/>
      <c r="R7" s="6"/>
      <c r="S7" s="6">
        <f aca="true" t="shared" si="5" ref="S7:S14">S6</f>
        <v>10000</v>
      </c>
      <c r="T7" s="6">
        <f aca="true" t="shared" si="6" ref="T7:T14">T6</f>
        <v>2000</v>
      </c>
      <c r="U7" s="8">
        <f t="shared" si="1"/>
        <v>533000</v>
      </c>
    </row>
    <row r="8" spans="1:21" ht="30" customHeight="1" thickBot="1">
      <c r="A8" s="5" t="s">
        <v>28</v>
      </c>
      <c r="B8" s="6">
        <v>460000</v>
      </c>
      <c r="C8" s="6"/>
      <c r="D8" s="6">
        <v>290000</v>
      </c>
      <c r="E8" s="6"/>
      <c r="F8" s="6">
        <v>30000</v>
      </c>
      <c r="G8" s="6">
        <v>15000</v>
      </c>
      <c r="H8" s="7">
        <f t="shared" si="0"/>
        <v>795000</v>
      </c>
      <c r="I8" s="6">
        <v>15000</v>
      </c>
      <c r="J8" s="6">
        <v>350000</v>
      </c>
      <c r="K8" s="6">
        <v>10000</v>
      </c>
      <c r="L8" s="6">
        <v>20000</v>
      </c>
      <c r="M8" s="6">
        <f t="shared" si="2"/>
        <v>80000</v>
      </c>
      <c r="N8" s="6">
        <f t="shared" si="3"/>
        <v>10000</v>
      </c>
      <c r="O8" s="6">
        <f t="shared" si="4"/>
        <v>6000</v>
      </c>
      <c r="P8" s="6">
        <v>30000</v>
      </c>
      <c r="Q8" s="6"/>
      <c r="R8" s="6"/>
      <c r="S8" s="6">
        <f t="shared" si="5"/>
        <v>10000</v>
      </c>
      <c r="T8" s="6">
        <f t="shared" si="6"/>
        <v>2000</v>
      </c>
      <c r="U8" s="8">
        <f t="shared" si="1"/>
        <v>533000</v>
      </c>
    </row>
    <row r="9" spans="1:21" ht="30" customHeight="1" thickBot="1">
      <c r="A9" s="5" t="s">
        <v>29</v>
      </c>
      <c r="B9" s="6">
        <v>340000</v>
      </c>
      <c r="C9" s="6"/>
      <c r="D9" s="6"/>
      <c r="E9" s="6"/>
      <c r="F9" s="6">
        <v>30000</v>
      </c>
      <c r="G9" s="6">
        <v>15000</v>
      </c>
      <c r="H9" s="7">
        <f t="shared" si="0"/>
        <v>385000</v>
      </c>
      <c r="I9" s="6">
        <v>15000</v>
      </c>
      <c r="J9" s="6">
        <v>350000</v>
      </c>
      <c r="K9" s="6">
        <v>10000</v>
      </c>
      <c r="L9" s="6">
        <v>20000</v>
      </c>
      <c r="M9" s="6">
        <f t="shared" si="2"/>
        <v>80000</v>
      </c>
      <c r="N9" s="6">
        <f t="shared" si="3"/>
        <v>10000</v>
      </c>
      <c r="O9" s="6">
        <f t="shared" si="4"/>
        <v>6000</v>
      </c>
      <c r="P9" s="6">
        <v>30000</v>
      </c>
      <c r="Q9" s="6"/>
      <c r="R9" s="6"/>
      <c r="S9" s="6">
        <f t="shared" si="5"/>
        <v>10000</v>
      </c>
      <c r="T9" s="6">
        <f t="shared" si="6"/>
        <v>2000</v>
      </c>
      <c r="U9" s="8">
        <f t="shared" si="1"/>
        <v>533000</v>
      </c>
    </row>
    <row r="10" spans="1:21" ht="30" customHeight="1" thickBot="1">
      <c r="A10" s="5" t="s">
        <v>30</v>
      </c>
      <c r="B10" s="6">
        <v>70000</v>
      </c>
      <c r="C10" s="6"/>
      <c r="D10" s="6"/>
      <c r="E10" s="6"/>
      <c r="F10" s="6">
        <v>30000</v>
      </c>
      <c r="G10" s="6">
        <v>15000</v>
      </c>
      <c r="H10" s="7">
        <f t="shared" si="0"/>
        <v>115000</v>
      </c>
      <c r="I10" s="6">
        <v>2500</v>
      </c>
      <c r="J10" s="6">
        <v>6000</v>
      </c>
      <c r="K10" s="6">
        <v>2000</v>
      </c>
      <c r="L10" s="6">
        <v>4000</v>
      </c>
      <c r="M10" s="6">
        <f t="shared" si="2"/>
        <v>80000</v>
      </c>
      <c r="N10" s="6">
        <f t="shared" si="3"/>
        <v>10000</v>
      </c>
      <c r="O10" s="6">
        <f t="shared" si="4"/>
        <v>6000</v>
      </c>
      <c r="P10" s="6">
        <v>30000</v>
      </c>
      <c r="Q10" s="6"/>
      <c r="R10" s="6"/>
      <c r="S10" s="6">
        <f t="shared" si="5"/>
        <v>10000</v>
      </c>
      <c r="T10" s="6">
        <f t="shared" si="6"/>
        <v>2000</v>
      </c>
      <c r="U10" s="8">
        <f t="shared" si="1"/>
        <v>152500</v>
      </c>
    </row>
    <row r="11" spans="1:21" ht="30" customHeight="1" thickBot="1">
      <c r="A11" s="5" t="s">
        <v>31</v>
      </c>
      <c r="B11" s="6">
        <v>460000</v>
      </c>
      <c r="C11" s="6"/>
      <c r="D11" s="6"/>
      <c r="E11" s="6"/>
      <c r="F11" s="6">
        <v>30000</v>
      </c>
      <c r="G11" s="6">
        <v>15000</v>
      </c>
      <c r="H11" s="7">
        <f t="shared" si="0"/>
        <v>505000</v>
      </c>
      <c r="I11" s="6">
        <v>15000</v>
      </c>
      <c r="J11" s="6">
        <v>350000</v>
      </c>
      <c r="K11" s="6">
        <v>10000</v>
      </c>
      <c r="L11" s="6">
        <v>20000</v>
      </c>
      <c r="M11" s="6">
        <f t="shared" si="2"/>
        <v>80000</v>
      </c>
      <c r="N11" s="6">
        <f t="shared" si="3"/>
        <v>10000</v>
      </c>
      <c r="O11" s="6">
        <f t="shared" si="4"/>
        <v>6000</v>
      </c>
      <c r="P11" s="6">
        <v>30000</v>
      </c>
      <c r="Q11" s="6"/>
      <c r="R11" s="6"/>
      <c r="S11" s="6">
        <f t="shared" si="5"/>
        <v>10000</v>
      </c>
      <c r="T11" s="6">
        <f t="shared" si="6"/>
        <v>2000</v>
      </c>
      <c r="U11" s="8">
        <f t="shared" si="1"/>
        <v>533000</v>
      </c>
    </row>
    <row r="12" spans="1:21" ht="30" customHeight="1" thickBot="1">
      <c r="A12" s="5" t="s">
        <v>32</v>
      </c>
      <c r="B12" s="6">
        <v>460000</v>
      </c>
      <c r="C12" s="6"/>
      <c r="D12" s="6"/>
      <c r="E12" s="6"/>
      <c r="F12" s="6">
        <v>30000</v>
      </c>
      <c r="G12" s="6">
        <v>15000</v>
      </c>
      <c r="H12" s="7">
        <f t="shared" si="0"/>
        <v>505000</v>
      </c>
      <c r="I12" s="6">
        <v>15000</v>
      </c>
      <c r="J12" s="6">
        <v>350000</v>
      </c>
      <c r="K12" s="6">
        <v>10000</v>
      </c>
      <c r="L12" s="6">
        <v>20000</v>
      </c>
      <c r="M12" s="6">
        <f t="shared" si="2"/>
        <v>80000</v>
      </c>
      <c r="N12" s="6">
        <f t="shared" si="3"/>
        <v>10000</v>
      </c>
      <c r="O12" s="6">
        <f t="shared" si="4"/>
        <v>6000</v>
      </c>
      <c r="P12" s="6">
        <v>30000</v>
      </c>
      <c r="Q12" s="6"/>
      <c r="R12" s="6"/>
      <c r="S12" s="6">
        <f t="shared" si="5"/>
        <v>10000</v>
      </c>
      <c r="T12" s="6">
        <f t="shared" si="6"/>
        <v>2000</v>
      </c>
      <c r="U12" s="8">
        <f t="shared" si="1"/>
        <v>533000</v>
      </c>
    </row>
    <row r="13" spans="1:21" ht="30" customHeight="1" thickBot="1">
      <c r="A13" s="5" t="s">
        <v>33</v>
      </c>
      <c r="B13" s="6">
        <v>460000</v>
      </c>
      <c r="C13" s="6"/>
      <c r="D13" s="6"/>
      <c r="E13" s="6"/>
      <c r="F13" s="6">
        <v>30000</v>
      </c>
      <c r="G13" s="6">
        <v>15000</v>
      </c>
      <c r="H13" s="7">
        <f t="shared" si="0"/>
        <v>505000</v>
      </c>
      <c r="I13" s="6">
        <v>15000</v>
      </c>
      <c r="J13" s="6">
        <v>350000</v>
      </c>
      <c r="K13" s="6">
        <v>10000</v>
      </c>
      <c r="L13" s="6">
        <v>20000</v>
      </c>
      <c r="M13" s="6">
        <f t="shared" si="2"/>
        <v>80000</v>
      </c>
      <c r="N13" s="6">
        <f t="shared" si="3"/>
        <v>10000</v>
      </c>
      <c r="O13" s="6">
        <f t="shared" si="4"/>
        <v>6000</v>
      </c>
      <c r="P13" s="6">
        <v>30000</v>
      </c>
      <c r="Q13" s="6"/>
      <c r="R13" s="6"/>
      <c r="S13" s="6">
        <f t="shared" si="5"/>
        <v>10000</v>
      </c>
      <c r="T13" s="6">
        <f t="shared" si="6"/>
        <v>2000</v>
      </c>
      <c r="U13" s="8">
        <f t="shared" si="1"/>
        <v>533000</v>
      </c>
    </row>
    <row r="14" spans="1:21" ht="30" customHeight="1" thickBot="1">
      <c r="A14" s="5" t="s">
        <v>34</v>
      </c>
      <c r="B14" s="6">
        <v>460000</v>
      </c>
      <c r="C14" s="6"/>
      <c r="D14" s="6">
        <v>360000</v>
      </c>
      <c r="E14" s="6"/>
      <c r="F14" s="6">
        <v>30000</v>
      </c>
      <c r="G14" s="6">
        <v>15000</v>
      </c>
      <c r="H14" s="7">
        <f t="shared" si="0"/>
        <v>865000</v>
      </c>
      <c r="I14" s="6">
        <v>15000</v>
      </c>
      <c r="J14" s="6">
        <v>350000</v>
      </c>
      <c r="K14" s="6">
        <v>10000</v>
      </c>
      <c r="L14" s="6">
        <v>20000</v>
      </c>
      <c r="M14" s="6">
        <f t="shared" si="2"/>
        <v>80000</v>
      </c>
      <c r="N14" s="6">
        <f t="shared" si="3"/>
        <v>10000</v>
      </c>
      <c r="O14" s="6">
        <f t="shared" si="4"/>
        <v>6000</v>
      </c>
      <c r="P14" s="6">
        <v>30000</v>
      </c>
      <c r="Q14" s="6"/>
      <c r="R14" s="6"/>
      <c r="S14" s="6">
        <f t="shared" si="5"/>
        <v>10000</v>
      </c>
      <c r="T14" s="6">
        <f t="shared" si="6"/>
        <v>2000</v>
      </c>
      <c r="U14" s="8">
        <f t="shared" si="1"/>
        <v>533000</v>
      </c>
    </row>
    <row r="15" spans="1:21" ht="30" customHeight="1" thickBot="1">
      <c r="A15" s="5" t="s">
        <v>35</v>
      </c>
      <c r="B15" s="7">
        <f>SUM(B5:B14)</f>
        <v>4090000</v>
      </c>
      <c r="C15" s="7">
        <f aca="true" t="shared" si="7" ref="C15:H15">SUM(C5:C14)</f>
        <v>0</v>
      </c>
      <c r="D15" s="7">
        <f t="shared" si="7"/>
        <v>650000</v>
      </c>
      <c r="E15" s="7">
        <f t="shared" si="7"/>
        <v>0</v>
      </c>
      <c r="F15" s="7">
        <f t="shared" si="7"/>
        <v>300000</v>
      </c>
      <c r="G15" s="7">
        <f t="shared" si="7"/>
        <v>150000</v>
      </c>
      <c r="H15" s="7">
        <f t="shared" si="7"/>
        <v>5190000</v>
      </c>
      <c r="I15" s="7">
        <f>SUM(I5:I14)</f>
        <v>137500</v>
      </c>
      <c r="J15" s="7">
        <f aca="true" t="shared" si="8" ref="J15:T15">SUM(J5:J14)</f>
        <v>3156000</v>
      </c>
      <c r="K15" s="7">
        <f t="shared" si="8"/>
        <v>92000</v>
      </c>
      <c r="L15" s="7">
        <f t="shared" si="8"/>
        <v>184000</v>
      </c>
      <c r="M15" s="7">
        <f t="shared" si="8"/>
        <v>800000</v>
      </c>
      <c r="N15" s="7">
        <f t="shared" si="8"/>
        <v>100000</v>
      </c>
      <c r="O15" s="7">
        <f t="shared" si="8"/>
        <v>60000</v>
      </c>
      <c r="P15" s="7">
        <f>SUM(P5:P14)</f>
        <v>300000</v>
      </c>
      <c r="Q15" s="7"/>
      <c r="R15" s="7"/>
      <c r="S15" s="7">
        <f t="shared" si="8"/>
        <v>100000</v>
      </c>
      <c r="T15" s="7">
        <f t="shared" si="8"/>
        <v>20000</v>
      </c>
      <c r="U15" s="8">
        <f t="shared" si="1"/>
        <v>4949500</v>
      </c>
    </row>
    <row r="16" spans="1:21" ht="30" customHeight="1" thickBot="1">
      <c r="A16" s="14" t="s">
        <v>36</v>
      </c>
      <c r="B16" s="23"/>
      <c r="C16" s="23"/>
      <c r="D16" s="23"/>
      <c r="E16" s="23"/>
      <c r="F16" s="23"/>
      <c r="G16" s="23"/>
      <c r="H16" s="23"/>
      <c r="I16" s="9">
        <f>I15/$U15</f>
        <v>0.02778058389736337</v>
      </c>
      <c r="J16" s="9">
        <f>J15/$U15</f>
        <v>0.6376401656733003</v>
      </c>
      <c r="K16" s="9">
        <f>K15/$U15</f>
        <v>0.018587736134963128</v>
      </c>
      <c r="L16" s="9">
        <f>L15/$U15</f>
        <v>0.037175472269926256</v>
      </c>
      <c r="M16" s="9">
        <f>M15/$U15</f>
        <v>0.16163248813011416</v>
      </c>
      <c r="N16" s="9">
        <f>N15/$U15</f>
        <v>0.02020406101626427</v>
      </c>
      <c r="O16" s="9">
        <f>O15/$U15</f>
        <v>0.012122436609758562</v>
      </c>
      <c r="P16" s="9">
        <f>P15/$U15</f>
        <v>0.06061218304879281</v>
      </c>
      <c r="Q16" s="9"/>
      <c r="R16" s="9"/>
      <c r="S16" s="9">
        <f>S15/$U15</f>
        <v>0.02020406101626427</v>
      </c>
      <c r="T16" s="9">
        <f>T15/$U15</f>
        <v>0.004040812203252854</v>
      </c>
      <c r="U16" s="36">
        <f>U15/$U15</f>
        <v>1</v>
      </c>
    </row>
    <row r="17" spans="1:21" ht="30" customHeight="1" thickBot="1">
      <c r="A17" s="14"/>
      <c r="B17" s="23"/>
      <c r="C17" s="23"/>
      <c r="D17" s="23"/>
      <c r="E17" s="23"/>
      <c r="F17" s="23"/>
      <c r="G17" s="23"/>
      <c r="H17" s="23"/>
      <c r="I17" s="24">
        <f>SUM(I16:L16)</f>
        <v>0.721183957975553</v>
      </c>
      <c r="J17" s="24"/>
      <c r="K17" s="24"/>
      <c r="L17" s="24"/>
      <c r="M17" s="24">
        <f>SUM(M16:O16)</f>
        <v>0.193958985756137</v>
      </c>
      <c r="N17" s="24"/>
      <c r="O17" s="24"/>
      <c r="P17" s="24">
        <f>SUM(P16:R16)</f>
        <v>0.06061218304879281</v>
      </c>
      <c r="Q17" s="24"/>
      <c r="R17" s="24"/>
      <c r="S17" s="9">
        <f>S16</f>
        <v>0.02020406101626427</v>
      </c>
      <c r="T17" s="9">
        <f>T16</f>
        <v>0.004040812203252854</v>
      </c>
      <c r="U17" s="10">
        <f>SUM(I17:T17)</f>
        <v>0.9999999999999999</v>
      </c>
    </row>
    <row r="18" spans="1:21" ht="30" customHeight="1" thickBot="1">
      <c r="A18" s="14" t="s">
        <v>37</v>
      </c>
      <c r="B18" s="16" t="s">
        <v>43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</row>
    <row r="19" spans="1:21" ht="30" customHeight="1" thickBot="1">
      <c r="A19" s="14"/>
      <c r="B19" s="18" t="s">
        <v>38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/>
    </row>
    <row r="20" spans="1:21" ht="30" customHeight="1" thickBot="1">
      <c r="A20" s="14"/>
      <c r="B20" s="16" t="s">
        <v>39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/>
    </row>
    <row r="21" spans="1:21" ht="30" customHeight="1" thickBot="1">
      <c r="A21" s="15"/>
      <c r="B21" s="20" t="s">
        <v>40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/>
    </row>
    <row r="22" spans="1:21" ht="30" customHeight="1" thickTop="1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</row>
    <row r="23" spans="1:21" ht="30" customHeight="1">
      <c r="A23" s="1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 ht="21">
      <c r="A24" s="13" t="s">
        <v>41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</sheetData>
  <mergeCells count="22">
    <mergeCell ref="A1:U1"/>
    <mergeCell ref="A2:A4"/>
    <mergeCell ref="B2:H2"/>
    <mergeCell ref="I2:U2"/>
    <mergeCell ref="B3:H3"/>
    <mergeCell ref="I3:L3"/>
    <mergeCell ref="M3:O3"/>
    <mergeCell ref="P3:R3"/>
    <mergeCell ref="S3:S4"/>
    <mergeCell ref="T3:T4"/>
    <mergeCell ref="U3:U4"/>
    <mergeCell ref="A16:A17"/>
    <mergeCell ref="B16:H17"/>
    <mergeCell ref="I17:L17"/>
    <mergeCell ref="M17:O17"/>
    <mergeCell ref="P17:R17"/>
    <mergeCell ref="A24:U24"/>
    <mergeCell ref="A18:A21"/>
    <mergeCell ref="B18:U18"/>
    <mergeCell ref="B19:U19"/>
    <mergeCell ref="B20:U20"/>
    <mergeCell ref="B21:U21"/>
  </mergeCells>
  <printOptions/>
  <pageMargins left="0.93" right="0.75" top="1" bottom="1" header="0.5" footer="0.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學生</dc:creator>
  <cp:keywords/>
  <dc:description/>
  <cp:lastModifiedBy>user</cp:lastModifiedBy>
  <cp:lastPrinted>2015-01-07T09:21:14Z</cp:lastPrinted>
  <dcterms:created xsi:type="dcterms:W3CDTF">2012-04-16T03:29:29Z</dcterms:created>
  <dcterms:modified xsi:type="dcterms:W3CDTF">2015-01-07T09:21:27Z</dcterms:modified>
  <cp:category/>
  <cp:version/>
  <cp:contentType/>
  <cp:contentStatus/>
</cp:coreProperties>
</file>